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<sst xmlns="http://schemas.openxmlformats.org/spreadsheetml/2006/main" count="327" uniqueCount="158">
  <si>
    <t>Кирпич строительный</t>
  </si>
  <si>
    <t>5600</t>
  </si>
  <si>
    <t>Кирпич облицовочный</t>
  </si>
  <si>
    <t>Наименование материала</t>
  </si>
  <si>
    <t>4416</t>
  </si>
  <si>
    <t>невозв</t>
  </si>
  <si>
    <t>28 подд. (150р.)</t>
  </si>
  <si>
    <t>6480</t>
  </si>
  <si>
    <t xml:space="preserve">Блоки </t>
  </si>
  <si>
    <t>6000</t>
  </si>
  <si>
    <t>2880</t>
  </si>
  <si>
    <t>25</t>
  </si>
  <si>
    <t>7680</t>
  </si>
  <si>
    <t>5632</t>
  </si>
  <si>
    <t>3584</t>
  </si>
  <si>
    <t>Кирпич, двойной (камень), щелевой       (Железнодорожный) М-175</t>
  </si>
  <si>
    <t>6720</t>
  </si>
  <si>
    <t>20 подд. (150р.)</t>
  </si>
  <si>
    <t>Кирпич одинарный красный щелевой              (Россоны) М-125</t>
  </si>
  <si>
    <t>7000</t>
  </si>
  <si>
    <t>Кирпич силикатный  полуторный                           (Ярославль)   М-150</t>
  </si>
  <si>
    <t>3096</t>
  </si>
  <si>
    <t>672</t>
  </si>
  <si>
    <t>1600</t>
  </si>
  <si>
    <t>-</t>
  </si>
  <si>
    <t>1200</t>
  </si>
  <si>
    <t>4032</t>
  </si>
  <si>
    <t>Кирпич одинарный полнотелый                               (Сафаново) М-100</t>
  </si>
  <si>
    <t>Закупка</t>
  </si>
  <si>
    <t>Доставка</t>
  </si>
  <si>
    <t>нет</t>
  </si>
  <si>
    <t>4240</t>
  </si>
  <si>
    <t>20 подд.</t>
  </si>
  <si>
    <t xml:space="preserve">Прибыль
</t>
  </si>
  <si>
    <t>возвр.</t>
  </si>
  <si>
    <r>
      <t xml:space="preserve">А также в продаже имеется </t>
    </r>
    <r>
      <rPr>
        <b/>
        <i/>
        <u val="single"/>
        <sz val="18"/>
        <rFont val="Helvetica"/>
        <family val="2"/>
      </rPr>
      <t>весь ассортимент</t>
    </r>
    <r>
      <rPr>
        <b/>
        <i/>
        <sz val="18"/>
        <rFont val="Helvetica"/>
        <family val="2"/>
      </rPr>
      <t xml:space="preserve"> ЖБИ (ПК, ПНО, ФЛ, ФБС, КС, БР, ПБ, ЛМ, ЛС),  АРМАТУРЫ,* Цены указаны с доставкой до МКАД, далее 25руб. за км</t>
    </r>
  </si>
  <si>
    <t>6 поддонов</t>
  </si>
  <si>
    <t>Кирпич одинарный полнотелый                                  (Горки)   М-100</t>
  </si>
  <si>
    <t>поддоны</t>
  </si>
  <si>
    <t>возвратные</t>
  </si>
  <si>
    <t>невозвратные</t>
  </si>
  <si>
    <t>без поддонов</t>
  </si>
  <si>
    <t>на поддонах</t>
  </si>
  <si>
    <t>16 поддонов</t>
  </si>
  <si>
    <t>18 поддонов</t>
  </si>
  <si>
    <t>16 поддонов.</t>
  </si>
  <si>
    <t>20 поддонов</t>
  </si>
  <si>
    <t>30 поддонов</t>
  </si>
  <si>
    <t>32 поддонов</t>
  </si>
  <si>
    <t>24 поддонов</t>
  </si>
  <si>
    <t>10 (350 руб/шт)</t>
  </si>
  <si>
    <t xml:space="preserve"> 33 шт в м3</t>
  </si>
  <si>
    <t xml:space="preserve"> 29,5 шт в м3</t>
  </si>
  <si>
    <t xml:space="preserve"> 27,7 шт в м3</t>
  </si>
  <si>
    <t>14  (150р/шт.)</t>
  </si>
  <si>
    <t>16 (150р./шт)</t>
  </si>
  <si>
    <t>16 (150р/шт)</t>
  </si>
  <si>
    <t>марка</t>
  </si>
  <si>
    <t>завод</t>
  </si>
  <si>
    <t>минимальная партия (штуки)</t>
  </si>
  <si>
    <t>М-100</t>
  </si>
  <si>
    <t>М-102</t>
  </si>
  <si>
    <t>Гололобово</t>
  </si>
  <si>
    <t>Карасево</t>
  </si>
  <si>
    <t>Сафоново-1</t>
  </si>
  <si>
    <t>Рязань</t>
  </si>
  <si>
    <t>М-125</t>
  </si>
  <si>
    <t>М-150</t>
  </si>
  <si>
    <t>Кирпич одинарный полнотелый</t>
  </si>
  <si>
    <t>Кашира</t>
  </si>
  <si>
    <t>В.Луки</t>
  </si>
  <si>
    <t>Горки</t>
  </si>
  <si>
    <t xml:space="preserve">Кирпич одинарный полнотелый                                 </t>
  </si>
  <si>
    <t>Кирпич одинарный полнотелый с технологическими отверстиями</t>
  </si>
  <si>
    <t xml:space="preserve">Кирпич одинарный полнотелый </t>
  </si>
  <si>
    <t>спец. цена</t>
  </si>
  <si>
    <t>Саратов</t>
  </si>
  <si>
    <t xml:space="preserve">Кирпич одинарный красный щелевой </t>
  </si>
  <si>
    <t>Железнодорожный</t>
  </si>
  <si>
    <t xml:space="preserve">Кирпич утолщенный красный щелевой рифленый </t>
  </si>
  <si>
    <t>Богородский</t>
  </si>
  <si>
    <t xml:space="preserve">Кирпич утолщенный красный щелевой </t>
  </si>
  <si>
    <t xml:space="preserve">Кирпич утолщенный красный щелевой рифленый  </t>
  </si>
  <si>
    <t xml:space="preserve">Кирпич утолщенный красный щелевой  </t>
  </si>
  <si>
    <t>Мстера</t>
  </si>
  <si>
    <t xml:space="preserve">Кирпич, двойной (камень), щелевой                       </t>
  </si>
  <si>
    <t xml:space="preserve">Кирпич, двойной (камень), щелевой                  </t>
  </si>
  <si>
    <t xml:space="preserve">Кирпич утолщенный красный щелевой                  </t>
  </si>
  <si>
    <t>М-125,М-150</t>
  </si>
  <si>
    <t>Керма</t>
  </si>
  <si>
    <t xml:space="preserve">Кирпич лицевой одинарный красный                     </t>
  </si>
  <si>
    <t>Новомосковск</t>
  </si>
  <si>
    <t xml:space="preserve">Кирпич лицевой одинарный красный              </t>
  </si>
  <si>
    <t>Норск</t>
  </si>
  <si>
    <t xml:space="preserve">Кирпич лицевой одинарный абрикос    </t>
  </si>
  <si>
    <t xml:space="preserve">Кирпич лицевой одинарный слоновая кость   </t>
  </si>
  <si>
    <t>Кудиново</t>
  </si>
  <si>
    <t>Кирпич лицевой одинарный слоновая кость</t>
  </si>
  <si>
    <t>Кирпич лицевой одинарный абрикос</t>
  </si>
  <si>
    <t xml:space="preserve">Кирпич лицевой утолщенный красный                 </t>
  </si>
  <si>
    <t xml:space="preserve">Кирпич лицевой утолщенный красный                  </t>
  </si>
  <si>
    <t>28  (200руб/шт.)</t>
  </si>
  <si>
    <t>28  (150руб/шт.)</t>
  </si>
  <si>
    <t>28  (150руб./шт)</t>
  </si>
  <si>
    <t>22 (150руб./шт.)</t>
  </si>
  <si>
    <t xml:space="preserve"> М-125,М-150</t>
  </si>
  <si>
    <t xml:space="preserve">Кирпич лицевой утолщенный слоновая кость     </t>
  </si>
  <si>
    <t xml:space="preserve">Кирпич лицевой утолщенный абрикос    </t>
  </si>
  <si>
    <t>Кирпич лицевой утолщенный слоновая кость</t>
  </si>
  <si>
    <t>Кирпич лицевой утолщенный абрикос</t>
  </si>
  <si>
    <t>D - 600</t>
  </si>
  <si>
    <t>Курск</t>
  </si>
  <si>
    <t>Тверь</t>
  </si>
  <si>
    <t xml:space="preserve"> D - 400,D-500</t>
  </si>
  <si>
    <t>Блок газосиликатный 200*300*500                       (Тверь)         D - 400/501</t>
  </si>
  <si>
    <t>Старый Оскол</t>
  </si>
  <si>
    <t>М-126</t>
  </si>
  <si>
    <t>17 поддонов</t>
  </si>
  <si>
    <t>Воскресенск</t>
  </si>
  <si>
    <t xml:space="preserve">Рязань </t>
  </si>
  <si>
    <t>Блок фундаментный пескоцемент 20*20*40</t>
  </si>
  <si>
    <t xml:space="preserve">Воскресенск </t>
  </si>
  <si>
    <t xml:space="preserve"> Воскресенск</t>
  </si>
  <si>
    <t>Блок пескоцементный стеновой 20*20*40</t>
  </si>
  <si>
    <t>Блок пескоцементный перегородочный  10*20*40</t>
  </si>
  <si>
    <t xml:space="preserve"> Воскресенск </t>
  </si>
  <si>
    <t xml:space="preserve">Блок керамзитобетонный стеновой 20*20*40 </t>
  </si>
  <si>
    <t>D - 700</t>
  </si>
  <si>
    <t>Белгород</t>
  </si>
  <si>
    <t>Железногорск</t>
  </si>
  <si>
    <t>количество поддонов в минимальной партии</t>
  </si>
  <si>
    <t xml:space="preserve">Блок пенобетонный 600*300*200                                       </t>
  </si>
  <si>
    <t xml:space="preserve">Блок  пенобетонный 400*200*200                                     </t>
  </si>
  <si>
    <r>
      <t>25 (м</t>
    </r>
    <r>
      <rPr>
        <b/>
        <vertAlign val="superscript"/>
        <sz val="14"/>
        <color indexed="8"/>
        <rFont val="Tahoma"/>
        <family val="2"/>
      </rPr>
      <t>3</t>
    </r>
    <r>
      <rPr>
        <b/>
        <sz val="14"/>
        <color indexed="8"/>
        <rFont val="Tahoma"/>
        <family val="2"/>
      </rPr>
      <t>)</t>
    </r>
  </si>
  <si>
    <t xml:space="preserve">Блок газосиликатный  200*300*600                     </t>
  </si>
  <si>
    <t xml:space="preserve">Блок газосиликатный 200*300*500                       </t>
  </si>
  <si>
    <t xml:space="preserve">кирпич полуторный силикатный </t>
  </si>
  <si>
    <t>Петушки</t>
  </si>
  <si>
    <t>Тучково</t>
  </si>
  <si>
    <t>6 клеток</t>
  </si>
  <si>
    <t xml:space="preserve">Кирпич одинарный силикатный </t>
  </si>
  <si>
    <t>навал</t>
  </si>
  <si>
    <t>Кучино</t>
  </si>
  <si>
    <t>14 поддонов</t>
  </si>
  <si>
    <t>Цемент</t>
  </si>
  <si>
    <t xml:space="preserve">Блок газосиликатный 200*288*588                    </t>
  </si>
  <si>
    <t xml:space="preserve">Блок газосиликат  200*288*588                 </t>
  </si>
  <si>
    <t>Товарково</t>
  </si>
  <si>
    <t>Кирпич лицевой одинарный "солома"</t>
  </si>
  <si>
    <t>Кирпич лицевой утолщенный "солома"</t>
  </si>
  <si>
    <t xml:space="preserve">Кирпич лицевой утолщенный темно-красный,морковный                  </t>
  </si>
  <si>
    <t>Оскол</t>
  </si>
  <si>
    <t>Нижнекамск</t>
  </si>
  <si>
    <t>Ельня</t>
  </si>
  <si>
    <t>24  (100руб/шт.)</t>
  </si>
  <si>
    <t>Уфа</t>
  </si>
  <si>
    <t>18 поддонов(200 руб)</t>
  </si>
  <si>
    <t>Цемент М-500 от 190 рублей за мешок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</si>
</sst>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\-##"/>
    <numFmt numFmtId="173" formatCode="0.0"/>
    <numFmt numFmtId="174" formatCode="0.000"/>
    <numFmt numFmtId="175" formatCode="#,##0.0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_р_."/>
  </numFmts>
  <fonts count="27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i/>
      <sz val="16"/>
      <color indexed="8"/>
      <name val="Tahoma"/>
      <family val="2"/>
    </font>
    <font>
      <b/>
      <i/>
      <sz val="16"/>
      <name val="Helvetica"/>
      <family val="2"/>
    </font>
    <font>
      <b/>
      <i/>
      <sz val="18"/>
      <name val="Helvetica"/>
      <family val="2"/>
    </font>
    <font>
      <b/>
      <i/>
      <u val="single"/>
      <sz val="18"/>
      <name val="Helvetica"/>
      <family val="2"/>
    </font>
    <font>
      <b/>
      <sz val="16"/>
      <color indexed="8"/>
      <name val="Tahoma"/>
      <family val="2"/>
    </font>
    <font>
      <b/>
      <sz val="16"/>
      <name val="Arial Cyr"/>
      <family val="2"/>
    </font>
    <font>
      <b/>
      <sz val="18"/>
      <name val="Arial Cyr"/>
      <family val="2"/>
    </font>
    <font>
      <b/>
      <sz val="17"/>
      <name val="Arial Cyr"/>
      <family val="2"/>
    </font>
    <font>
      <b/>
      <sz val="17"/>
      <color indexed="10"/>
      <name val="Arial Cyr"/>
      <family val="2"/>
    </font>
    <font>
      <b/>
      <sz val="17"/>
      <color indexed="8"/>
      <name val="Arial Cyr"/>
      <family val="2"/>
    </font>
    <font>
      <b/>
      <sz val="16"/>
      <color indexed="10"/>
      <name val="Tahoma"/>
      <family val="2"/>
    </font>
    <font>
      <i/>
      <sz val="16"/>
      <color indexed="8"/>
      <name val="Perpetua"/>
      <family val="1"/>
    </font>
    <font>
      <sz val="12"/>
      <name val="Perpetua"/>
      <family val="1"/>
    </font>
    <font>
      <sz val="11"/>
      <name val="Perpetua"/>
      <family val="1"/>
    </font>
    <font>
      <b/>
      <sz val="16"/>
      <color indexed="8"/>
      <name val="Perpetua"/>
      <family val="1"/>
    </font>
    <font>
      <b/>
      <sz val="16"/>
      <name val="Perpetua"/>
      <family val="1"/>
    </font>
    <font>
      <b/>
      <sz val="12"/>
      <name val="Tahoma"/>
      <family val="2"/>
    </font>
    <font>
      <b/>
      <sz val="18"/>
      <color indexed="8"/>
      <name val="Tahoma"/>
      <family val="2"/>
    </font>
    <font>
      <b/>
      <i/>
      <sz val="20"/>
      <color indexed="23"/>
      <name val="Tahoma"/>
      <family val="2"/>
    </font>
    <font>
      <b/>
      <vertAlign val="superscript"/>
      <sz val="14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right"/>
    </xf>
    <xf numFmtId="2" fontId="11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0" xfId="0" applyNumberFormat="1" applyFont="1" applyFill="1" applyAlignment="1">
      <alignment horizontal="center" vertical="center"/>
    </xf>
    <xf numFmtId="2" fontId="14" fillId="0" borderId="1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2" fontId="20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7" fillId="3" borderId="3" xfId="0" applyNumberFormat="1" applyFont="1" applyFill="1" applyBorder="1" applyAlignment="1">
      <alignment vertical="center" wrapText="1"/>
    </xf>
    <xf numFmtId="49" fontId="18" fillId="3" borderId="4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9" fillId="0" borderId="7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5" borderId="8" xfId="0" applyFont="1" applyFill="1" applyBorder="1" applyAlignment="1">
      <alignment horizontal="left" vertical="top"/>
    </xf>
    <xf numFmtId="2" fontId="11" fillId="6" borderId="9" xfId="0" applyNumberFormat="1" applyFont="1" applyFill="1" applyBorder="1" applyAlignment="1">
      <alignment horizontal="right"/>
    </xf>
    <xf numFmtId="49" fontId="5" fillId="5" borderId="8" xfId="0" applyNumberFormat="1" applyFont="1" applyFill="1" applyBorder="1" applyAlignment="1">
      <alignment horizontal="center"/>
    </xf>
    <xf numFmtId="2" fontId="11" fillId="6" borderId="6" xfId="0" applyNumberFormat="1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2" fontId="13" fillId="5" borderId="8" xfId="0" applyNumberFormat="1" applyFont="1" applyFill="1" applyBorder="1" applyAlignment="1">
      <alignment/>
    </xf>
    <xf numFmtId="2" fontId="13" fillId="0" borderId="2" xfId="0" applyNumberFormat="1" applyFont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5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right"/>
    </xf>
    <xf numFmtId="2" fontId="15" fillId="5" borderId="1" xfId="0" applyNumberFormat="1" applyFont="1" applyFill="1" applyBorder="1" applyAlignment="1">
      <alignment/>
    </xf>
    <xf numFmtId="0" fontId="24" fillId="7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0" fontId="25" fillId="7" borderId="10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25" fillId="7" borderId="1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 wrapText="1"/>
    </xf>
    <xf numFmtId="0" fontId="11" fillId="7" borderId="1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64" zoomScaleNormal="65" zoomScaleSheetLayoutView="64" workbookViewId="0" topLeftCell="A1">
      <selection activeCell="A4" sqref="A4:A5"/>
    </sheetView>
  </sheetViews>
  <sheetFormatPr defaultColWidth="9.140625" defaultRowHeight="12.75"/>
  <cols>
    <col min="1" max="1" width="53.140625" style="1" customWidth="1"/>
    <col min="2" max="2" width="1.1484375" style="1" customWidth="1"/>
    <col min="3" max="3" width="21.8515625" style="1" customWidth="1"/>
    <col min="4" max="4" width="14.28125" style="1" customWidth="1"/>
    <col min="5" max="5" width="0.42578125" style="7" hidden="1" customWidth="1"/>
    <col min="6" max="6" width="0.2890625" style="7" hidden="1" customWidth="1"/>
    <col min="7" max="7" width="17.57421875" style="1" customWidth="1"/>
    <col min="8" max="8" width="22.00390625" style="1" customWidth="1"/>
    <col min="9" max="9" width="13.8515625" style="15" hidden="1" customWidth="1"/>
    <col min="10" max="10" width="13.00390625" style="15" customWidth="1"/>
    <col min="11" max="11" width="0.13671875" style="15" customWidth="1"/>
    <col min="12" max="16384" width="9.140625" style="1" customWidth="1"/>
  </cols>
  <sheetData>
    <row r="1" spans="1:11" ht="23.2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4.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3.25" customHeight="1" thickBot="1">
      <c r="A3" s="80"/>
      <c r="B3" s="81"/>
      <c r="C3" s="82"/>
      <c r="D3" s="82"/>
      <c r="E3" s="82"/>
      <c r="F3" s="82"/>
      <c r="G3" s="82"/>
      <c r="H3" s="82"/>
      <c r="I3" s="82"/>
      <c r="J3" s="82"/>
      <c r="K3" s="82"/>
    </row>
    <row r="4" spans="1:11" s="2" customFormat="1" ht="24.75" customHeight="1">
      <c r="A4" s="92" t="s">
        <v>3</v>
      </c>
      <c r="B4" s="94" t="s">
        <v>57</v>
      </c>
      <c r="C4" s="92" t="s">
        <v>58</v>
      </c>
      <c r="D4" s="97" t="s">
        <v>59</v>
      </c>
      <c r="E4" s="29" t="s">
        <v>28</v>
      </c>
      <c r="F4" s="31"/>
      <c r="G4" s="99" t="s">
        <v>38</v>
      </c>
      <c r="H4" s="101" t="s">
        <v>130</v>
      </c>
      <c r="I4" s="33"/>
      <c r="J4" s="103" t="s">
        <v>75</v>
      </c>
      <c r="K4" s="16"/>
    </row>
    <row r="5" spans="1:11" s="2" customFormat="1" ht="36.75" customHeight="1" thickBot="1">
      <c r="A5" s="93"/>
      <c r="B5" s="95"/>
      <c r="C5" s="96"/>
      <c r="D5" s="98"/>
      <c r="E5" s="30"/>
      <c r="F5" s="32" t="s">
        <v>29</v>
      </c>
      <c r="G5" s="100"/>
      <c r="H5" s="102"/>
      <c r="I5" s="34"/>
      <c r="J5" s="104"/>
      <c r="K5" s="27" t="s">
        <v>33</v>
      </c>
    </row>
    <row r="6" spans="1:11" s="3" customFormat="1" ht="6.75" customHeight="1" thickBot="1">
      <c r="A6" s="48"/>
      <c r="B6" s="48"/>
      <c r="C6" s="48"/>
      <c r="D6" s="50"/>
      <c r="E6" s="49"/>
      <c r="F6" s="51"/>
      <c r="G6" s="52"/>
      <c r="H6" s="52"/>
      <c r="I6" s="54"/>
      <c r="J6" s="53"/>
      <c r="K6" s="15"/>
    </row>
    <row r="7" spans="1:11" s="3" customFormat="1" ht="20.25" customHeight="1">
      <c r="A7" s="89" t="s">
        <v>0</v>
      </c>
      <c r="B7" s="90"/>
      <c r="C7" s="90"/>
      <c r="D7" s="90"/>
      <c r="E7" s="91"/>
      <c r="F7" s="91"/>
      <c r="G7" s="90"/>
      <c r="H7" s="90"/>
      <c r="I7" s="91"/>
      <c r="J7" s="90"/>
      <c r="K7" s="91"/>
    </row>
    <row r="8" spans="1:11" s="3" customFormat="1" ht="35.25" customHeight="1">
      <c r="A8" s="55" t="s">
        <v>73</v>
      </c>
      <c r="B8" s="35" t="s">
        <v>60</v>
      </c>
      <c r="C8" s="35" t="s">
        <v>62</v>
      </c>
      <c r="D8" s="12" t="s">
        <v>1</v>
      </c>
      <c r="E8" s="8"/>
      <c r="F8" s="8"/>
      <c r="G8" s="37" t="s">
        <v>39</v>
      </c>
      <c r="H8" s="23" t="s">
        <v>101</v>
      </c>
      <c r="I8" s="17"/>
      <c r="J8" s="17">
        <v>8.9</v>
      </c>
      <c r="K8" s="17">
        <v>8.1</v>
      </c>
    </row>
    <row r="9" spans="1:11" s="3" customFormat="1" ht="36.75" customHeight="1">
      <c r="A9" s="22" t="s">
        <v>73</v>
      </c>
      <c r="B9" s="35" t="s">
        <v>60</v>
      </c>
      <c r="C9" s="35" t="s">
        <v>63</v>
      </c>
      <c r="D9" s="12">
        <v>5600</v>
      </c>
      <c r="E9" s="8">
        <v>5.5</v>
      </c>
      <c r="F9" s="8">
        <v>5200</v>
      </c>
      <c r="G9" s="37" t="s">
        <v>39</v>
      </c>
      <c r="H9" s="23" t="s">
        <v>102</v>
      </c>
      <c r="I9" s="17">
        <f aca="true" t="shared" si="0" ref="I9:I14">F9/D9+E9</f>
        <v>6.428571428571429</v>
      </c>
      <c r="J9" s="17">
        <v>8.7</v>
      </c>
      <c r="K9" s="38">
        <v>7.8</v>
      </c>
    </row>
    <row r="10" spans="1:11" s="3" customFormat="1" ht="21.75" customHeight="1" hidden="1">
      <c r="A10" s="19" t="s">
        <v>27</v>
      </c>
      <c r="B10" s="35" t="s">
        <v>61</v>
      </c>
      <c r="C10" s="35"/>
      <c r="D10" s="12" t="s">
        <v>9</v>
      </c>
      <c r="E10" s="8">
        <v>5.3</v>
      </c>
      <c r="F10" s="21">
        <v>0</v>
      </c>
      <c r="G10" s="37" t="s">
        <v>34</v>
      </c>
      <c r="H10" s="23" t="s">
        <v>17</v>
      </c>
      <c r="I10" s="17">
        <f t="shared" si="0"/>
        <v>5.3</v>
      </c>
      <c r="J10" s="18">
        <v>7.4</v>
      </c>
      <c r="K10" s="18">
        <f>(D10*J10)-(D10*I10)</f>
        <v>12600</v>
      </c>
    </row>
    <row r="11" spans="1:11" s="3" customFormat="1" ht="28.5" customHeight="1">
      <c r="A11" s="19" t="s">
        <v>74</v>
      </c>
      <c r="B11" s="35" t="s">
        <v>60</v>
      </c>
      <c r="C11" s="35" t="s">
        <v>64</v>
      </c>
      <c r="D11" s="12">
        <v>6000</v>
      </c>
      <c r="E11" s="8">
        <v>5.5</v>
      </c>
      <c r="F11" s="8">
        <v>11000</v>
      </c>
      <c r="G11" s="37" t="s">
        <v>40</v>
      </c>
      <c r="H11" s="23" t="s">
        <v>24</v>
      </c>
      <c r="I11" s="17">
        <f t="shared" si="0"/>
        <v>7.333333333333333</v>
      </c>
      <c r="J11" s="17">
        <v>8.7</v>
      </c>
      <c r="K11" s="17">
        <f>(D11*J11)-(D11*I11)</f>
        <v>8199.999999999993</v>
      </c>
    </row>
    <row r="12" spans="1:11" s="3" customFormat="1" ht="27.75" customHeight="1">
      <c r="A12" s="19" t="s">
        <v>74</v>
      </c>
      <c r="B12" s="35" t="s">
        <v>60</v>
      </c>
      <c r="C12" s="35" t="s">
        <v>153</v>
      </c>
      <c r="D12" s="12">
        <v>6000</v>
      </c>
      <c r="E12" s="8"/>
      <c r="F12" s="8"/>
      <c r="G12" s="37" t="s">
        <v>39</v>
      </c>
      <c r="H12" s="23" t="s">
        <v>154</v>
      </c>
      <c r="I12" s="17"/>
      <c r="J12" s="17">
        <v>8.7</v>
      </c>
      <c r="K12" s="17">
        <v>7.7</v>
      </c>
    </row>
    <row r="13" spans="1:11" s="3" customFormat="1" ht="8.25" customHeight="1" hidden="1">
      <c r="A13" s="19" t="s">
        <v>37</v>
      </c>
      <c r="B13" s="35"/>
      <c r="C13" s="35"/>
      <c r="D13" s="12">
        <v>5600</v>
      </c>
      <c r="E13" s="8">
        <v>5.4</v>
      </c>
      <c r="F13" s="8">
        <v>5500</v>
      </c>
      <c r="G13" s="37" t="s">
        <v>34</v>
      </c>
      <c r="H13" s="23" t="s">
        <v>6</v>
      </c>
      <c r="I13" s="17">
        <f t="shared" si="0"/>
        <v>6.382142857142857</v>
      </c>
      <c r="J13" s="18">
        <v>7.8</v>
      </c>
      <c r="K13" s="17">
        <f>(D13*J13)-(D13*I13)</f>
        <v>7940</v>
      </c>
    </row>
    <row r="14" spans="1:11" s="3" customFormat="1" ht="29.25" customHeight="1">
      <c r="A14" s="19" t="s">
        <v>72</v>
      </c>
      <c r="B14" s="35" t="s">
        <v>66</v>
      </c>
      <c r="C14" s="35" t="s">
        <v>71</v>
      </c>
      <c r="D14" s="12" t="s">
        <v>1</v>
      </c>
      <c r="E14" s="8">
        <v>6.2</v>
      </c>
      <c r="F14" s="8">
        <v>5500</v>
      </c>
      <c r="G14" s="37" t="s">
        <v>39</v>
      </c>
      <c r="H14" s="23" t="s">
        <v>103</v>
      </c>
      <c r="I14" s="17">
        <f t="shared" si="0"/>
        <v>7.182142857142857</v>
      </c>
      <c r="J14" s="17">
        <v>9.5</v>
      </c>
      <c r="K14" s="17">
        <f>(D14*J14)-(D14*I14)</f>
        <v>12980</v>
      </c>
    </row>
    <row r="15" spans="1:11" s="3" customFormat="1" ht="27" customHeight="1">
      <c r="A15" s="19" t="s">
        <v>68</v>
      </c>
      <c r="B15" s="35" t="s">
        <v>67</v>
      </c>
      <c r="C15" s="35" t="s">
        <v>70</v>
      </c>
      <c r="D15" s="12">
        <v>6600</v>
      </c>
      <c r="E15" s="8">
        <v>5.07</v>
      </c>
      <c r="F15" s="8">
        <v>5000</v>
      </c>
      <c r="G15" s="37" t="s">
        <v>39</v>
      </c>
      <c r="H15" s="23" t="s">
        <v>104</v>
      </c>
      <c r="I15" s="17">
        <f>F15/D15+E15</f>
        <v>5.827575757575758</v>
      </c>
      <c r="J15" s="17">
        <v>10</v>
      </c>
      <c r="K15" s="17">
        <f>(D15*J15)-(D15*I15)</f>
        <v>27538</v>
      </c>
    </row>
    <row r="16" spans="1:11" s="3" customFormat="1" ht="24.75" customHeight="1">
      <c r="A16" s="19" t="s">
        <v>140</v>
      </c>
      <c r="B16" s="35" t="s">
        <v>67</v>
      </c>
      <c r="C16" s="35" t="s">
        <v>138</v>
      </c>
      <c r="D16" s="12">
        <v>7000</v>
      </c>
      <c r="E16" s="69"/>
      <c r="F16" s="69"/>
      <c r="G16" s="37" t="s">
        <v>40</v>
      </c>
      <c r="H16" s="23" t="s">
        <v>139</v>
      </c>
      <c r="I16" s="17"/>
      <c r="J16" s="17"/>
      <c r="K16" s="17"/>
    </row>
    <row r="17" spans="1:11" s="3" customFormat="1" ht="22.5" customHeight="1">
      <c r="A17" s="19" t="s">
        <v>136</v>
      </c>
      <c r="B17" s="35" t="s">
        <v>67</v>
      </c>
      <c r="C17" s="35" t="s">
        <v>137</v>
      </c>
      <c r="D17" s="12">
        <v>4002</v>
      </c>
      <c r="E17" s="69"/>
      <c r="F17" s="69"/>
      <c r="G17" s="37" t="s">
        <v>40</v>
      </c>
      <c r="H17" s="23" t="s">
        <v>139</v>
      </c>
      <c r="I17" s="17"/>
      <c r="J17" s="17"/>
      <c r="K17" s="17">
        <v>7.5</v>
      </c>
    </row>
    <row r="18" spans="1:11" s="3" customFormat="1" ht="21.75" customHeight="1">
      <c r="A18" s="19" t="s">
        <v>136</v>
      </c>
      <c r="B18" s="35" t="s">
        <v>67</v>
      </c>
      <c r="C18" s="35" t="s">
        <v>138</v>
      </c>
      <c r="D18" s="12">
        <v>4080</v>
      </c>
      <c r="G18" s="37" t="s">
        <v>141</v>
      </c>
      <c r="H18" s="23" t="s">
        <v>141</v>
      </c>
      <c r="I18" s="70"/>
      <c r="J18" s="17"/>
      <c r="K18" s="70"/>
    </row>
    <row r="19" spans="1:11" s="3" customFormat="1" ht="4.5" customHeight="1">
      <c r="A19" s="39"/>
      <c r="B19" s="40"/>
      <c r="C19" s="40"/>
      <c r="D19" s="41"/>
      <c r="E19" s="8"/>
      <c r="F19" s="8"/>
      <c r="G19" s="42"/>
      <c r="H19" s="43"/>
      <c r="I19" s="17"/>
      <c r="J19" s="44"/>
      <c r="K19" s="17"/>
    </row>
    <row r="20" s="3" customFormat="1" ht="0.75" customHeight="1"/>
    <row r="21" spans="1:11" s="3" customFormat="1" ht="11.25" customHeight="1" hidden="1">
      <c r="A21" s="19" t="s">
        <v>18</v>
      </c>
      <c r="B21" s="35"/>
      <c r="C21" s="35"/>
      <c r="D21" s="12" t="s">
        <v>19</v>
      </c>
      <c r="E21" s="8">
        <v>7.3</v>
      </c>
      <c r="F21" s="8">
        <v>0</v>
      </c>
      <c r="G21" s="37" t="s">
        <v>5</v>
      </c>
      <c r="H21" s="23" t="s">
        <v>32</v>
      </c>
      <c r="I21" s="17">
        <f>F21/D21+E21</f>
        <v>7.3</v>
      </c>
      <c r="J21" s="17">
        <v>7.8</v>
      </c>
      <c r="K21" s="17">
        <f>(D21*J21)-(D21*I21)</f>
        <v>3500</v>
      </c>
    </row>
    <row r="22" spans="1:11" s="3" customFormat="1" ht="32.25" customHeight="1">
      <c r="A22" s="22" t="s">
        <v>77</v>
      </c>
      <c r="B22" s="35" t="s">
        <v>67</v>
      </c>
      <c r="C22" s="22" t="s">
        <v>78</v>
      </c>
      <c r="D22" s="12" t="s">
        <v>12</v>
      </c>
      <c r="E22" s="8">
        <v>4.7</v>
      </c>
      <c r="F22" s="8">
        <v>6500</v>
      </c>
      <c r="G22" s="37" t="s">
        <v>40</v>
      </c>
      <c r="H22" s="23" t="s">
        <v>45</v>
      </c>
      <c r="I22" s="17">
        <f>F22/D22+E22</f>
        <v>5.546354166666667</v>
      </c>
      <c r="J22" s="76" t="s">
        <v>30</v>
      </c>
      <c r="K22" s="17">
        <v>6</v>
      </c>
    </row>
    <row r="23" spans="1:11" s="3" customFormat="1" ht="4.5" customHeight="1">
      <c r="A23" s="39"/>
      <c r="B23" s="40"/>
      <c r="C23" s="40"/>
      <c r="D23" s="41"/>
      <c r="E23" s="8"/>
      <c r="F23" s="8"/>
      <c r="G23" s="42"/>
      <c r="H23" s="43"/>
      <c r="I23" s="17"/>
      <c r="J23" s="75"/>
      <c r="K23" s="17"/>
    </row>
    <row r="24" spans="1:11" s="3" customFormat="1" ht="27.75" customHeight="1">
      <c r="A24" s="19" t="s">
        <v>81</v>
      </c>
      <c r="B24" s="35" t="s">
        <v>60</v>
      </c>
      <c r="C24" s="35" t="s">
        <v>128</v>
      </c>
      <c r="D24" s="36" t="s">
        <v>13</v>
      </c>
      <c r="E24" s="8">
        <v>5</v>
      </c>
      <c r="F24" s="8">
        <v>14750</v>
      </c>
      <c r="G24" s="37" t="s">
        <v>40</v>
      </c>
      <c r="H24" s="28" t="s">
        <v>43</v>
      </c>
      <c r="I24" s="17">
        <f aca="true" t="shared" si="1" ref="I24:I35">F24/D24+E24</f>
        <v>7.618963068181818</v>
      </c>
      <c r="J24" s="77" t="s">
        <v>30</v>
      </c>
      <c r="K24" s="17">
        <v>9</v>
      </c>
    </row>
    <row r="25" spans="1:11" s="3" customFormat="1" ht="28.5" customHeight="1">
      <c r="A25" s="19" t="s">
        <v>81</v>
      </c>
      <c r="B25" s="35" t="s">
        <v>66</v>
      </c>
      <c r="C25" s="35" t="s">
        <v>128</v>
      </c>
      <c r="D25" s="36" t="s">
        <v>13</v>
      </c>
      <c r="E25" s="8">
        <v>5</v>
      </c>
      <c r="F25" s="8">
        <v>14750</v>
      </c>
      <c r="G25" s="37" t="s">
        <v>40</v>
      </c>
      <c r="H25" s="28" t="s">
        <v>43</v>
      </c>
      <c r="I25" s="17">
        <f t="shared" si="1"/>
        <v>7.618963068181818</v>
      </c>
      <c r="J25" s="17">
        <v>11</v>
      </c>
      <c r="K25" s="17">
        <f aca="true" t="shared" si="2" ref="K25:K33">(D25*J25)-(D25*I25)</f>
        <v>19042</v>
      </c>
    </row>
    <row r="26" spans="1:11" s="3" customFormat="1" ht="27.75" customHeight="1">
      <c r="A26" s="19" t="s">
        <v>79</v>
      </c>
      <c r="B26" s="35" t="s">
        <v>66</v>
      </c>
      <c r="C26" s="35" t="s">
        <v>69</v>
      </c>
      <c r="D26" s="12">
        <v>4416</v>
      </c>
      <c r="E26" s="8">
        <v>6.9</v>
      </c>
      <c r="F26" s="8">
        <v>5000</v>
      </c>
      <c r="G26" s="37" t="s">
        <v>40</v>
      </c>
      <c r="H26" s="23" t="s">
        <v>43</v>
      </c>
      <c r="I26" s="17">
        <f t="shared" si="1"/>
        <v>8.032246376811594</v>
      </c>
      <c r="J26" s="17">
        <v>10.8</v>
      </c>
      <c r="K26" s="17">
        <f t="shared" si="2"/>
        <v>12222.400000000001</v>
      </c>
    </row>
    <row r="27" spans="1:11" s="3" customFormat="1" ht="21.75" customHeight="1" hidden="1">
      <c r="A27" s="19" t="s">
        <v>79</v>
      </c>
      <c r="B27" s="35" t="s">
        <v>116</v>
      </c>
      <c r="C27" s="35" t="s">
        <v>69</v>
      </c>
      <c r="D27" s="36" t="s">
        <v>4</v>
      </c>
      <c r="E27" s="8">
        <v>7.29</v>
      </c>
      <c r="F27" s="8">
        <v>5000</v>
      </c>
      <c r="G27" s="37" t="s">
        <v>40</v>
      </c>
      <c r="H27" s="23" t="s">
        <v>117</v>
      </c>
      <c r="I27" s="17">
        <f t="shared" si="1"/>
        <v>8.422246376811595</v>
      </c>
      <c r="J27" s="17">
        <v>9.4</v>
      </c>
      <c r="K27" s="17">
        <f t="shared" si="2"/>
        <v>4317.760000000002</v>
      </c>
    </row>
    <row r="28" spans="1:11" s="3" customFormat="1" ht="27.75" customHeight="1">
      <c r="A28" s="19" t="s">
        <v>82</v>
      </c>
      <c r="B28" s="35" t="s">
        <v>66</v>
      </c>
      <c r="C28" s="35" t="s">
        <v>80</v>
      </c>
      <c r="D28" s="36" t="s">
        <v>7</v>
      </c>
      <c r="E28" s="8">
        <v>8.5</v>
      </c>
      <c r="F28" s="8">
        <v>0</v>
      </c>
      <c r="G28" s="37" t="s">
        <v>40</v>
      </c>
      <c r="H28" s="23" t="s">
        <v>47</v>
      </c>
      <c r="I28" s="17">
        <f t="shared" si="1"/>
        <v>8.5</v>
      </c>
      <c r="J28" s="17">
        <v>10.9</v>
      </c>
      <c r="K28" s="17">
        <v>9.2</v>
      </c>
    </row>
    <row r="29" spans="1:11" s="3" customFormat="1" ht="36" customHeight="1">
      <c r="A29" s="19" t="s">
        <v>83</v>
      </c>
      <c r="B29" s="35" t="s">
        <v>66</v>
      </c>
      <c r="C29" s="22" t="s">
        <v>78</v>
      </c>
      <c r="D29" s="36" t="s">
        <v>13</v>
      </c>
      <c r="E29" s="8">
        <v>5.95</v>
      </c>
      <c r="F29" s="8">
        <v>5000</v>
      </c>
      <c r="G29" s="37" t="s">
        <v>40</v>
      </c>
      <c r="H29" s="37" t="s">
        <v>43</v>
      </c>
      <c r="I29" s="17">
        <f t="shared" si="1"/>
        <v>6.837784090909091</v>
      </c>
      <c r="J29" s="17">
        <v>10.8</v>
      </c>
      <c r="K29" s="17">
        <f t="shared" si="2"/>
        <v>22315.200000000004</v>
      </c>
    </row>
    <row r="30" spans="1:11" s="3" customFormat="1" ht="27.75" customHeight="1">
      <c r="A30" s="19" t="s">
        <v>87</v>
      </c>
      <c r="B30" s="35" t="s">
        <v>66</v>
      </c>
      <c r="C30" s="35" t="s">
        <v>84</v>
      </c>
      <c r="D30" s="36">
        <v>5632</v>
      </c>
      <c r="E30" s="8">
        <v>8.6</v>
      </c>
      <c r="F30" s="8">
        <v>0</v>
      </c>
      <c r="G30" s="37" t="s">
        <v>40</v>
      </c>
      <c r="H30" s="23" t="s">
        <v>43</v>
      </c>
      <c r="I30" s="17">
        <f t="shared" si="1"/>
        <v>8.6</v>
      </c>
      <c r="J30" s="17"/>
      <c r="K30" s="17">
        <f t="shared" si="2"/>
        <v>-48435.2</v>
      </c>
    </row>
    <row r="31" spans="1:11" s="3" customFormat="1" ht="4.5" customHeight="1">
      <c r="A31" s="39"/>
      <c r="B31" s="40"/>
      <c r="C31" s="40"/>
      <c r="D31" s="45"/>
      <c r="E31" s="8"/>
      <c r="F31" s="8"/>
      <c r="G31" s="46"/>
      <c r="H31" s="56"/>
      <c r="I31" s="17"/>
      <c r="J31" s="44"/>
      <c r="K31" s="17"/>
    </row>
    <row r="32" spans="1:11" s="3" customFormat="1" ht="28.5" customHeight="1">
      <c r="A32" s="19" t="s">
        <v>85</v>
      </c>
      <c r="B32" s="35" t="s">
        <v>88</v>
      </c>
      <c r="C32" s="35" t="s">
        <v>69</v>
      </c>
      <c r="D32" s="36" t="s">
        <v>10</v>
      </c>
      <c r="E32" s="8">
        <v>10.76</v>
      </c>
      <c r="F32" s="8">
        <v>5000</v>
      </c>
      <c r="G32" s="37" t="s">
        <v>40</v>
      </c>
      <c r="H32" s="23"/>
      <c r="I32" s="17">
        <f t="shared" si="1"/>
        <v>12.49611111111111</v>
      </c>
      <c r="J32" s="77">
        <v>17</v>
      </c>
      <c r="K32" s="17">
        <f t="shared" si="2"/>
        <v>12971.200000000004</v>
      </c>
    </row>
    <row r="33" spans="1:11" s="3" customFormat="1" ht="27.75" customHeight="1">
      <c r="A33" s="19" t="s">
        <v>86</v>
      </c>
      <c r="B33" s="35" t="s">
        <v>67</v>
      </c>
      <c r="C33" s="35" t="s">
        <v>76</v>
      </c>
      <c r="D33" s="36" t="s">
        <v>31</v>
      </c>
      <c r="E33" s="8">
        <v>16</v>
      </c>
      <c r="F33" s="8">
        <v>5000</v>
      </c>
      <c r="G33" s="37" t="s">
        <v>40</v>
      </c>
      <c r="H33" s="23" t="s">
        <v>46</v>
      </c>
      <c r="I33" s="17">
        <f t="shared" si="1"/>
        <v>17.17924528301887</v>
      </c>
      <c r="J33" s="17">
        <v>17.2</v>
      </c>
      <c r="K33" s="17">
        <f t="shared" si="2"/>
        <v>88</v>
      </c>
    </row>
    <row r="34" spans="1:11" s="3" customFormat="1" ht="28.5" customHeight="1">
      <c r="A34" s="19" t="s">
        <v>86</v>
      </c>
      <c r="B34" s="35" t="s">
        <v>67</v>
      </c>
      <c r="C34" s="35" t="s">
        <v>80</v>
      </c>
      <c r="D34" s="36">
        <v>4200</v>
      </c>
      <c r="E34" s="8">
        <v>13</v>
      </c>
      <c r="F34" s="8">
        <v>0</v>
      </c>
      <c r="G34" s="37" t="s">
        <v>40</v>
      </c>
      <c r="H34" s="23" t="s">
        <v>48</v>
      </c>
      <c r="I34" s="17">
        <f t="shared" si="1"/>
        <v>13</v>
      </c>
      <c r="J34" s="17"/>
      <c r="K34" s="17">
        <v>15.2</v>
      </c>
    </row>
    <row r="35" spans="1:11" s="3" customFormat="1" ht="27.75" customHeight="1">
      <c r="A35" s="19" t="s">
        <v>86</v>
      </c>
      <c r="B35" s="35" t="s">
        <v>67</v>
      </c>
      <c r="C35" s="35" t="s">
        <v>84</v>
      </c>
      <c r="D35" s="36" t="s">
        <v>26</v>
      </c>
      <c r="E35" s="8">
        <v>13.8</v>
      </c>
      <c r="F35" s="8">
        <v>0</v>
      </c>
      <c r="G35" s="37" t="s">
        <v>40</v>
      </c>
      <c r="H35" s="23"/>
      <c r="I35" s="17">
        <f t="shared" si="1"/>
        <v>13.8</v>
      </c>
      <c r="J35" s="17"/>
      <c r="K35" s="17">
        <v>14.8</v>
      </c>
    </row>
    <row r="36" spans="1:11" s="3" customFormat="1" ht="19.5" customHeight="1">
      <c r="A36" s="88" t="s">
        <v>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3" customFormat="1" ht="1.5" customHeight="1">
      <c r="A37" s="19" t="s">
        <v>15</v>
      </c>
      <c r="B37" s="4"/>
      <c r="C37" s="19"/>
      <c r="D37" s="13" t="s">
        <v>14</v>
      </c>
      <c r="E37" s="8" t="s">
        <v>30</v>
      </c>
      <c r="F37" s="8"/>
      <c r="G37" s="20" t="s">
        <v>40</v>
      </c>
      <c r="H37" s="20"/>
      <c r="I37" s="17"/>
      <c r="J37" s="17"/>
      <c r="K37" s="17">
        <f>(D37*J37)-(D37*I37)</f>
        <v>0</v>
      </c>
    </row>
    <row r="38" spans="1:11" s="3" customFormat="1" ht="21.75" customHeight="1" hidden="1">
      <c r="A38" s="19" t="s">
        <v>20</v>
      </c>
      <c r="B38" s="19"/>
      <c r="C38" s="19"/>
      <c r="D38" s="11" t="s">
        <v>21</v>
      </c>
      <c r="E38" s="8"/>
      <c r="F38" s="8"/>
      <c r="G38" s="23" t="s">
        <v>39</v>
      </c>
      <c r="H38" s="20"/>
      <c r="I38" s="17"/>
      <c r="J38" s="17"/>
      <c r="K38" s="17">
        <f>(D38*J38)-(D38*I38)</f>
        <v>0</v>
      </c>
    </row>
    <row r="39" spans="1:11" s="3" customFormat="1" ht="27.75" customHeight="1">
      <c r="A39" s="19" t="s">
        <v>90</v>
      </c>
      <c r="B39" s="4" t="s">
        <v>67</v>
      </c>
      <c r="C39" s="4" t="s">
        <v>89</v>
      </c>
      <c r="D39" s="11">
        <v>7104</v>
      </c>
      <c r="E39" s="8">
        <v>7.7</v>
      </c>
      <c r="F39" s="8">
        <v>0</v>
      </c>
      <c r="G39" s="20" t="s">
        <v>40</v>
      </c>
      <c r="H39" s="23" t="s">
        <v>43</v>
      </c>
      <c r="I39" s="17">
        <f aca="true" t="shared" si="3" ref="I39:I47">F39/D39+E39</f>
        <v>7.7</v>
      </c>
      <c r="J39" s="17">
        <v>10.8</v>
      </c>
      <c r="K39" s="17">
        <v>9</v>
      </c>
    </row>
    <row r="40" spans="1:11" ht="28.5" customHeight="1">
      <c r="A40" s="19" t="s">
        <v>92</v>
      </c>
      <c r="B40" s="4" t="s">
        <v>66</v>
      </c>
      <c r="C40" s="19" t="s">
        <v>152</v>
      </c>
      <c r="D40" s="11">
        <v>7200</v>
      </c>
      <c r="E40" s="8"/>
      <c r="F40" s="8"/>
      <c r="G40" s="20" t="s">
        <v>40</v>
      </c>
      <c r="H40" s="23" t="s">
        <v>44</v>
      </c>
      <c r="I40" s="17"/>
      <c r="J40" s="17"/>
      <c r="K40" s="17"/>
    </row>
    <row r="41" spans="1:11" s="3" customFormat="1" ht="27.75" customHeight="1">
      <c r="A41" s="19" t="s">
        <v>94</v>
      </c>
      <c r="B41" s="4" t="s">
        <v>105</v>
      </c>
      <c r="C41" s="4" t="s">
        <v>93</v>
      </c>
      <c r="D41" s="11">
        <v>7560</v>
      </c>
      <c r="E41" s="8">
        <v>9.73</v>
      </c>
      <c r="F41" s="8">
        <v>0</v>
      </c>
      <c r="G41" s="20" t="s">
        <v>40</v>
      </c>
      <c r="H41" s="23" t="s">
        <v>44</v>
      </c>
      <c r="I41" s="17">
        <f t="shared" si="3"/>
        <v>9.73</v>
      </c>
      <c r="J41" s="17">
        <v>13.75</v>
      </c>
      <c r="K41" s="17">
        <v>10.9</v>
      </c>
    </row>
    <row r="42" spans="1:11" s="3" customFormat="1" ht="22.5" customHeight="1" hidden="1">
      <c r="A42" s="19" t="s">
        <v>98</v>
      </c>
      <c r="B42" s="4" t="s">
        <v>88</v>
      </c>
      <c r="C42" s="4" t="s">
        <v>96</v>
      </c>
      <c r="D42" s="47">
        <v>10000</v>
      </c>
      <c r="E42" s="26">
        <v>7.5</v>
      </c>
      <c r="F42" s="25">
        <v>9000</v>
      </c>
      <c r="G42" s="20" t="s">
        <v>40</v>
      </c>
      <c r="H42" s="57" t="s">
        <v>50</v>
      </c>
      <c r="I42" s="17">
        <f t="shared" si="3"/>
        <v>8.4</v>
      </c>
      <c r="J42" s="17">
        <v>9.4</v>
      </c>
      <c r="K42" s="17">
        <f>(D42*J42)-(D42*I42)</f>
        <v>10000</v>
      </c>
    </row>
    <row r="43" spans="1:11" s="3" customFormat="1" ht="28.5" customHeight="1">
      <c r="A43" s="19" t="s">
        <v>148</v>
      </c>
      <c r="B43" s="4" t="s">
        <v>67</v>
      </c>
      <c r="C43" s="4" t="s">
        <v>129</v>
      </c>
      <c r="D43" s="47">
        <v>7680</v>
      </c>
      <c r="E43" s="26"/>
      <c r="F43" s="25"/>
      <c r="G43" s="20" t="s">
        <v>40</v>
      </c>
      <c r="H43" s="23" t="s">
        <v>43</v>
      </c>
      <c r="I43" s="17"/>
      <c r="J43" s="17">
        <v>17.7</v>
      </c>
      <c r="K43" s="17"/>
    </row>
    <row r="44" spans="1:11" s="3" customFormat="1" ht="28.5" customHeight="1">
      <c r="A44" s="19" t="s">
        <v>95</v>
      </c>
      <c r="B44" s="4" t="s">
        <v>66</v>
      </c>
      <c r="C44" s="4" t="s">
        <v>142</v>
      </c>
      <c r="D44" s="47">
        <v>7000</v>
      </c>
      <c r="E44" s="26"/>
      <c r="F44" s="25"/>
      <c r="G44" s="20" t="s">
        <v>40</v>
      </c>
      <c r="H44" s="23" t="s">
        <v>143</v>
      </c>
      <c r="I44" s="17"/>
      <c r="J44" s="17">
        <v>15.2</v>
      </c>
      <c r="K44" s="17"/>
    </row>
    <row r="45" spans="1:11" s="3" customFormat="1" ht="28.5" customHeight="1">
      <c r="A45" s="19" t="s">
        <v>95</v>
      </c>
      <c r="B45" s="4" t="s">
        <v>88</v>
      </c>
      <c r="C45" s="4" t="s">
        <v>147</v>
      </c>
      <c r="D45" s="47">
        <v>7168</v>
      </c>
      <c r="E45" s="26"/>
      <c r="F45" s="25"/>
      <c r="G45" s="20" t="s">
        <v>40</v>
      </c>
      <c r="H45" s="23" t="s">
        <v>44</v>
      </c>
      <c r="I45" s="17"/>
      <c r="J45" s="17">
        <v>15.75</v>
      </c>
      <c r="K45" s="17"/>
    </row>
    <row r="46" spans="1:11" s="3" customFormat="1" ht="27.75" customHeight="1">
      <c r="A46" s="19" t="s">
        <v>95</v>
      </c>
      <c r="B46" s="4" t="s">
        <v>88</v>
      </c>
      <c r="C46" s="4" t="s">
        <v>93</v>
      </c>
      <c r="D46" s="11">
        <v>7560</v>
      </c>
      <c r="E46" s="8">
        <v>12.69</v>
      </c>
      <c r="F46" s="8">
        <v>0</v>
      </c>
      <c r="G46" s="20" t="s">
        <v>40</v>
      </c>
      <c r="H46" s="23" t="s">
        <v>44</v>
      </c>
      <c r="I46" s="17">
        <f t="shared" si="3"/>
        <v>12.69</v>
      </c>
      <c r="J46" s="17">
        <v>16.75</v>
      </c>
      <c r="K46" s="17">
        <f>(D46*J46)-(D46*I46)</f>
        <v>30693.600000000006</v>
      </c>
    </row>
    <row r="47" spans="1:11" s="3" customFormat="1" ht="0.75" customHeight="1">
      <c r="A47" s="19" t="s">
        <v>97</v>
      </c>
      <c r="B47" s="4" t="s">
        <v>88</v>
      </c>
      <c r="C47" s="4" t="s">
        <v>96</v>
      </c>
      <c r="D47" s="47">
        <v>10000</v>
      </c>
      <c r="E47" s="26">
        <v>9.1</v>
      </c>
      <c r="F47" s="25">
        <v>9000</v>
      </c>
      <c r="G47" s="23" t="s">
        <v>39</v>
      </c>
      <c r="H47" s="57" t="s">
        <v>50</v>
      </c>
      <c r="I47" s="17">
        <f t="shared" si="3"/>
        <v>10</v>
      </c>
      <c r="J47" s="17">
        <v>11</v>
      </c>
      <c r="K47" s="17">
        <f>(D47*J47)-(D47*I47)</f>
        <v>10000</v>
      </c>
    </row>
    <row r="48" spans="1:10" s="3" customFormat="1" ht="4.5" customHeight="1">
      <c r="A48" s="58"/>
      <c r="B48" s="58"/>
      <c r="C48" s="58"/>
      <c r="D48" s="58"/>
      <c r="G48" s="58"/>
      <c r="H48" s="58"/>
      <c r="J48" s="58"/>
    </row>
    <row r="49" s="3" customFormat="1" ht="22.5" customHeight="1" hidden="1"/>
    <row r="50" spans="1:11" s="3" customFormat="1" ht="22.5" customHeight="1" hidden="1">
      <c r="A50" s="19"/>
      <c r="B50" s="4"/>
      <c r="C50" s="4"/>
      <c r="D50" s="47"/>
      <c r="E50" s="26"/>
      <c r="F50" s="25"/>
      <c r="G50" s="23"/>
      <c r="H50" s="57"/>
      <c r="I50" s="17"/>
      <c r="J50" s="17"/>
      <c r="K50" s="17"/>
    </row>
    <row r="51" spans="1:11" s="3" customFormat="1" ht="28.5" customHeight="1">
      <c r="A51" s="19" t="s">
        <v>99</v>
      </c>
      <c r="B51" s="4" t="s">
        <v>66</v>
      </c>
      <c r="C51" s="4" t="s">
        <v>69</v>
      </c>
      <c r="D51" s="11">
        <v>4416</v>
      </c>
      <c r="E51" s="8">
        <v>9.27</v>
      </c>
      <c r="F51" s="8">
        <v>5000</v>
      </c>
      <c r="G51" s="20" t="s">
        <v>40</v>
      </c>
      <c r="H51" s="23" t="s">
        <v>43</v>
      </c>
      <c r="I51" s="17">
        <f>F51/D51+E51</f>
        <v>10.402246376811593</v>
      </c>
      <c r="J51" s="17">
        <v>13</v>
      </c>
      <c r="K51" s="17">
        <f>(D51*J51)-(D51*I51)</f>
        <v>11471.68</v>
      </c>
    </row>
    <row r="52" spans="1:11" s="3" customFormat="1" ht="27.75" customHeight="1">
      <c r="A52" s="19" t="s">
        <v>100</v>
      </c>
      <c r="B52" s="4" t="s">
        <v>67</v>
      </c>
      <c r="C52" s="4" t="s">
        <v>155</v>
      </c>
      <c r="D52" s="11">
        <v>5184</v>
      </c>
      <c r="E52" s="8">
        <v>10.5</v>
      </c>
      <c r="F52" s="8">
        <v>0</v>
      </c>
      <c r="G52" s="20" t="s">
        <v>39</v>
      </c>
      <c r="H52" s="23" t="s">
        <v>156</v>
      </c>
      <c r="I52" s="17">
        <f>F52/D52+E52</f>
        <v>10.5</v>
      </c>
      <c r="J52" s="17">
        <v>13</v>
      </c>
      <c r="K52" s="17">
        <f>(D52*J52)-(D52*I52)</f>
        <v>12960</v>
      </c>
    </row>
    <row r="53" spans="1:11" s="3" customFormat="1" ht="27" customHeight="1">
      <c r="A53" s="19" t="s">
        <v>100</v>
      </c>
      <c r="B53" s="4" t="s">
        <v>67</v>
      </c>
      <c r="C53" s="4" t="s">
        <v>89</v>
      </c>
      <c r="D53" s="11">
        <v>5568</v>
      </c>
      <c r="E53" s="8">
        <v>9.7</v>
      </c>
      <c r="F53" s="8">
        <v>0</v>
      </c>
      <c r="G53" s="20" t="s">
        <v>40</v>
      </c>
      <c r="H53" s="23" t="s">
        <v>43</v>
      </c>
      <c r="I53" s="17">
        <f>F53/D53+E53</f>
        <v>9.7</v>
      </c>
      <c r="J53" s="17">
        <v>14</v>
      </c>
      <c r="K53" s="17">
        <v>11.7</v>
      </c>
    </row>
    <row r="54" spans="1:11" s="3" customFormat="1" ht="27.75" customHeight="1" hidden="1">
      <c r="A54" s="19" t="s">
        <v>100</v>
      </c>
      <c r="B54" s="4" t="s">
        <v>67</v>
      </c>
      <c r="C54" s="19" t="s">
        <v>91</v>
      </c>
      <c r="D54" s="11" t="s">
        <v>16</v>
      </c>
      <c r="E54" s="8">
        <v>8.8</v>
      </c>
      <c r="F54" s="8">
        <v>10000</v>
      </c>
      <c r="G54" s="20" t="s">
        <v>40</v>
      </c>
      <c r="H54" s="23" t="s">
        <v>49</v>
      </c>
      <c r="I54" s="17">
        <f>F54/D54+E54</f>
        <v>10.288095238095238</v>
      </c>
      <c r="J54" s="17">
        <v>11</v>
      </c>
      <c r="K54" s="17">
        <f>(D54*J54)-(D54*I54)</f>
        <v>4784</v>
      </c>
    </row>
    <row r="55" spans="1:11" s="3" customFormat="1" ht="27.75" customHeight="1">
      <c r="A55" s="19" t="s">
        <v>100</v>
      </c>
      <c r="B55" s="4" t="s">
        <v>66</v>
      </c>
      <c r="C55" s="19" t="s">
        <v>152</v>
      </c>
      <c r="D55" s="11">
        <v>5187</v>
      </c>
      <c r="E55" s="8"/>
      <c r="F55" s="8"/>
      <c r="G55" s="20" t="s">
        <v>40</v>
      </c>
      <c r="H55" s="23" t="s">
        <v>44</v>
      </c>
      <c r="I55" s="17"/>
      <c r="J55" s="17">
        <v>13</v>
      </c>
      <c r="K55" s="17"/>
    </row>
    <row r="56" spans="1:11" s="3" customFormat="1" ht="41.25" customHeight="1">
      <c r="A56" s="19" t="s">
        <v>150</v>
      </c>
      <c r="B56" s="35" t="s">
        <v>88</v>
      </c>
      <c r="C56" s="35" t="s">
        <v>151</v>
      </c>
      <c r="D56" s="11">
        <v>6300</v>
      </c>
      <c r="E56" s="8"/>
      <c r="F56" s="8"/>
      <c r="G56" s="20" t="s">
        <v>40</v>
      </c>
      <c r="H56" s="23" t="s">
        <v>44</v>
      </c>
      <c r="I56" s="17"/>
      <c r="J56" s="17"/>
      <c r="K56" s="17">
        <f>(D56*J56)-(D56*I56)</f>
        <v>0</v>
      </c>
    </row>
    <row r="57" spans="1:11" ht="1.5" customHeight="1" hidden="1">
      <c r="A57" s="19"/>
      <c r="B57" s="19"/>
      <c r="C57" s="19"/>
      <c r="D57" s="11"/>
      <c r="E57" s="8"/>
      <c r="F57" s="8"/>
      <c r="G57" s="20" t="s">
        <v>40</v>
      </c>
      <c r="H57" s="23"/>
      <c r="I57" s="17"/>
      <c r="J57" s="17"/>
      <c r="K57" s="17">
        <f>(D57*J57)-(D57*I57)</f>
        <v>0</v>
      </c>
    </row>
    <row r="58" spans="1:11" ht="22.5" customHeight="1">
      <c r="A58" s="19" t="s">
        <v>107</v>
      </c>
      <c r="B58" s="4" t="s">
        <v>88</v>
      </c>
      <c r="C58" s="4" t="s">
        <v>93</v>
      </c>
      <c r="D58" s="11">
        <v>5940</v>
      </c>
      <c r="E58" s="8">
        <v>11.85</v>
      </c>
      <c r="F58" s="8">
        <v>0</v>
      </c>
      <c r="G58" s="20" t="s">
        <v>40</v>
      </c>
      <c r="H58" s="23" t="s">
        <v>44</v>
      </c>
      <c r="I58" s="17">
        <f aca="true" t="shared" si="4" ref="I58:I65">F58/D58+E58</f>
        <v>11.85</v>
      </c>
      <c r="J58" s="17">
        <v>14.7</v>
      </c>
      <c r="K58" s="17">
        <v>13</v>
      </c>
    </row>
    <row r="59" spans="1:11" ht="22.5" customHeight="1" hidden="1">
      <c r="A59" s="19" t="s">
        <v>109</v>
      </c>
      <c r="B59" s="4" t="s">
        <v>88</v>
      </c>
      <c r="C59" s="4" t="s">
        <v>96</v>
      </c>
      <c r="D59" s="11">
        <v>4800</v>
      </c>
      <c r="E59" s="8">
        <v>9.3</v>
      </c>
      <c r="F59" s="8">
        <v>9000</v>
      </c>
      <c r="G59" s="23" t="s">
        <v>39</v>
      </c>
      <c r="H59" s="23" t="s">
        <v>36</v>
      </c>
      <c r="I59" s="17">
        <f t="shared" si="4"/>
        <v>11.175</v>
      </c>
      <c r="J59" s="17">
        <v>12.8</v>
      </c>
      <c r="K59" s="17">
        <f>(D59*J59)-(D59*I59)</f>
        <v>7800</v>
      </c>
    </row>
    <row r="60" spans="1:11" ht="0.75" customHeight="1" hidden="1">
      <c r="A60" s="19"/>
      <c r="B60" s="4"/>
      <c r="C60" s="4"/>
      <c r="D60" s="11"/>
      <c r="E60" s="8"/>
      <c r="F60" s="8"/>
      <c r="G60" s="20"/>
      <c r="H60" s="23"/>
      <c r="I60" s="17"/>
      <c r="J60" s="17"/>
      <c r="K60" s="17"/>
    </row>
    <row r="61" spans="1:11" ht="24" customHeight="1">
      <c r="A61" s="19" t="s">
        <v>149</v>
      </c>
      <c r="B61" s="4" t="s">
        <v>67</v>
      </c>
      <c r="C61" s="4" t="s">
        <v>129</v>
      </c>
      <c r="D61" s="11">
        <v>5632</v>
      </c>
      <c r="E61" s="8"/>
      <c r="F61" s="8"/>
      <c r="G61" s="20" t="s">
        <v>40</v>
      </c>
      <c r="H61" s="23" t="s">
        <v>43</v>
      </c>
      <c r="I61" s="17"/>
      <c r="J61" s="17">
        <v>24.2</v>
      </c>
      <c r="K61" s="17"/>
    </row>
    <row r="62" spans="1:11" ht="23.25" customHeight="1">
      <c r="A62" s="19" t="s">
        <v>106</v>
      </c>
      <c r="B62" s="4" t="s">
        <v>66</v>
      </c>
      <c r="C62" s="4" t="s">
        <v>142</v>
      </c>
      <c r="D62" s="11">
        <v>5760</v>
      </c>
      <c r="E62" s="8"/>
      <c r="F62" s="8"/>
      <c r="G62" s="20" t="s">
        <v>40</v>
      </c>
      <c r="H62" s="23" t="s">
        <v>43</v>
      </c>
      <c r="I62" s="17"/>
      <c r="J62" s="17">
        <v>20.5</v>
      </c>
      <c r="K62" s="17"/>
    </row>
    <row r="63" spans="1:11" ht="23.25" customHeight="1">
      <c r="A63" s="19" t="s">
        <v>106</v>
      </c>
      <c r="B63" s="4" t="s">
        <v>88</v>
      </c>
      <c r="C63" s="4" t="s">
        <v>147</v>
      </c>
      <c r="D63" s="11">
        <v>5700</v>
      </c>
      <c r="E63" s="8"/>
      <c r="F63" s="8"/>
      <c r="G63" s="20" t="s">
        <v>40</v>
      </c>
      <c r="H63" s="23" t="s">
        <v>44</v>
      </c>
      <c r="I63" s="17"/>
      <c r="J63" s="17">
        <v>21</v>
      </c>
      <c r="K63" s="17"/>
    </row>
    <row r="64" spans="1:11" ht="28.5" customHeight="1">
      <c r="A64" s="19" t="s">
        <v>106</v>
      </c>
      <c r="B64" s="4" t="s">
        <v>88</v>
      </c>
      <c r="C64" s="4" t="s">
        <v>93</v>
      </c>
      <c r="D64" s="11">
        <v>5940</v>
      </c>
      <c r="E64" s="8">
        <v>15.85</v>
      </c>
      <c r="F64" s="8">
        <v>0</v>
      </c>
      <c r="G64" s="20" t="s">
        <v>40</v>
      </c>
      <c r="H64" s="23" t="s">
        <v>44</v>
      </c>
      <c r="I64" s="17">
        <f t="shared" si="4"/>
        <v>15.85</v>
      </c>
      <c r="J64" s="17">
        <v>21</v>
      </c>
      <c r="K64" s="17">
        <v>18</v>
      </c>
    </row>
    <row r="65" spans="1:11" ht="21.75" customHeight="1" hidden="1">
      <c r="A65" s="19" t="s">
        <v>108</v>
      </c>
      <c r="B65" s="4" t="s">
        <v>88</v>
      </c>
      <c r="C65" s="4" t="s">
        <v>96</v>
      </c>
      <c r="D65" s="11">
        <v>4800</v>
      </c>
      <c r="E65" s="8">
        <v>12.7</v>
      </c>
      <c r="F65" s="8">
        <v>9000</v>
      </c>
      <c r="G65" s="23" t="s">
        <v>39</v>
      </c>
      <c r="H65" s="23" t="s">
        <v>36</v>
      </c>
      <c r="I65" s="17">
        <f t="shared" si="4"/>
        <v>14.575</v>
      </c>
      <c r="J65" s="17">
        <v>16</v>
      </c>
      <c r="K65" s="17">
        <f>(D65*J65)-(D65*I65)</f>
        <v>6840</v>
      </c>
    </row>
    <row r="66" spans="1:11" ht="19.5" customHeight="1">
      <c r="A66" s="59"/>
      <c r="B66" s="59"/>
      <c r="C66" s="68" t="s">
        <v>8</v>
      </c>
      <c r="D66" s="59"/>
      <c r="E66" s="59"/>
      <c r="F66" s="59"/>
      <c r="G66" s="59"/>
      <c r="H66" s="59"/>
      <c r="I66" s="59"/>
      <c r="J66" s="59"/>
      <c r="K66" s="59"/>
    </row>
    <row r="67" spans="1:11" ht="23.25" customHeight="1">
      <c r="A67" s="10" t="s">
        <v>134</v>
      </c>
      <c r="B67" s="61" t="s">
        <v>110</v>
      </c>
      <c r="C67" s="60" t="s">
        <v>111</v>
      </c>
      <c r="D67" s="14" t="s">
        <v>133</v>
      </c>
      <c r="E67" s="8">
        <v>2300</v>
      </c>
      <c r="F67" s="8">
        <v>14500</v>
      </c>
      <c r="G67" s="9" t="s">
        <v>41</v>
      </c>
      <c r="H67" s="28" t="s">
        <v>52</v>
      </c>
      <c r="I67" s="17" t="e">
        <f aca="true" t="shared" si="5" ref="I67:I72">F67/D67+E67</f>
        <v>#VALUE!</v>
      </c>
      <c r="J67" s="17">
        <v>3100</v>
      </c>
      <c r="K67" s="17" t="e">
        <f aca="true" t="shared" si="6" ref="K67:K72">(D67*J67)-(D67*I67)</f>
        <v>#VALUE!</v>
      </c>
    </row>
    <row r="68" spans="1:11" ht="23.25" customHeight="1">
      <c r="A68" s="10" t="s">
        <v>134</v>
      </c>
      <c r="B68" s="61" t="s">
        <v>127</v>
      </c>
      <c r="C68" s="60" t="s">
        <v>128</v>
      </c>
      <c r="D68" s="14">
        <v>25</v>
      </c>
      <c r="E68" s="8"/>
      <c r="F68" s="8"/>
      <c r="G68" s="9" t="s">
        <v>41</v>
      </c>
      <c r="H68" s="28" t="s">
        <v>53</v>
      </c>
      <c r="I68" s="17"/>
      <c r="J68" s="17">
        <v>3100</v>
      </c>
      <c r="K68" s="17">
        <v>2750</v>
      </c>
    </row>
    <row r="69" spans="1:11" ht="33.75" customHeight="1">
      <c r="A69" s="10" t="s">
        <v>135</v>
      </c>
      <c r="B69" s="10" t="s">
        <v>113</v>
      </c>
      <c r="C69" s="60" t="s">
        <v>112</v>
      </c>
      <c r="D69" s="14">
        <v>23</v>
      </c>
      <c r="E69" s="8">
        <v>2000</v>
      </c>
      <c r="F69" s="8">
        <v>9000</v>
      </c>
      <c r="G69" s="28" t="s">
        <v>42</v>
      </c>
      <c r="H69" s="28" t="s">
        <v>51</v>
      </c>
      <c r="I69" s="17">
        <f t="shared" si="5"/>
        <v>2391.304347826087</v>
      </c>
      <c r="J69" s="17">
        <v>3000</v>
      </c>
      <c r="K69" s="17">
        <f t="shared" si="6"/>
        <v>14000</v>
      </c>
    </row>
    <row r="70" spans="1:11" ht="0.75" customHeight="1">
      <c r="A70" s="10" t="s">
        <v>114</v>
      </c>
      <c r="B70" s="10"/>
      <c r="C70" s="10"/>
      <c r="D70" s="14">
        <v>30</v>
      </c>
      <c r="E70" s="8">
        <v>2100</v>
      </c>
      <c r="F70" s="8">
        <v>0</v>
      </c>
      <c r="G70" s="9"/>
      <c r="H70" s="28"/>
      <c r="I70" s="17">
        <f t="shared" si="5"/>
        <v>2100</v>
      </c>
      <c r="J70" s="17">
        <v>2300</v>
      </c>
      <c r="K70" s="17">
        <f t="shared" si="6"/>
        <v>6000</v>
      </c>
    </row>
    <row r="71" spans="1:11" ht="21.75" customHeight="1">
      <c r="A71" s="10" t="s">
        <v>145</v>
      </c>
      <c r="B71" s="61" t="s">
        <v>110</v>
      </c>
      <c r="C71" s="60" t="s">
        <v>115</v>
      </c>
      <c r="D71" s="14" t="s">
        <v>11</v>
      </c>
      <c r="E71" s="8">
        <v>1470</v>
      </c>
      <c r="F71" s="8">
        <v>14500</v>
      </c>
      <c r="G71" s="9" t="s">
        <v>41</v>
      </c>
      <c r="H71" s="28" t="s">
        <v>52</v>
      </c>
      <c r="I71" s="17">
        <f t="shared" si="5"/>
        <v>2050</v>
      </c>
      <c r="J71" s="17">
        <v>2850</v>
      </c>
      <c r="K71" s="17">
        <f t="shared" si="6"/>
        <v>20000</v>
      </c>
    </row>
    <row r="72" spans="1:11" ht="22.5" customHeight="1">
      <c r="A72" s="10" t="s">
        <v>146</v>
      </c>
      <c r="B72" s="61" t="s">
        <v>110</v>
      </c>
      <c r="C72" s="60" t="s">
        <v>115</v>
      </c>
      <c r="D72" s="14" t="s">
        <v>11</v>
      </c>
      <c r="E72" s="8">
        <v>1470</v>
      </c>
      <c r="F72" s="8">
        <v>14000</v>
      </c>
      <c r="G72" s="9" t="s">
        <v>42</v>
      </c>
      <c r="H72" s="28" t="s">
        <v>52</v>
      </c>
      <c r="I72" s="17">
        <f t="shared" si="5"/>
        <v>2030</v>
      </c>
      <c r="J72" s="17">
        <v>2900</v>
      </c>
      <c r="K72" s="17">
        <f t="shared" si="6"/>
        <v>21750</v>
      </c>
    </row>
    <row r="73" spans="1:11" ht="3.75" customHeight="1">
      <c r="A73" s="62"/>
      <c r="B73" s="63"/>
      <c r="C73" s="64"/>
      <c r="D73" s="65"/>
      <c r="E73" s="8"/>
      <c r="F73" s="8"/>
      <c r="G73" s="66"/>
      <c r="H73" s="56"/>
      <c r="I73" s="17"/>
      <c r="J73" s="67">
        <v>2700</v>
      </c>
      <c r="K73" s="17"/>
    </row>
    <row r="74" spans="1:11" ht="21" customHeight="1">
      <c r="A74" s="19" t="s">
        <v>131</v>
      </c>
      <c r="B74" s="61" t="s">
        <v>110</v>
      </c>
      <c r="C74" s="4" t="s">
        <v>118</v>
      </c>
      <c r="D74" s="14" t="s">
        <v>11</v>
      </c>
      <c r="E74" s="8">
        <v>2370</v>
      </c>
      <c r="F74" s="8">
        <v>0</v>
      </c>
      <c r="G74" s="23" t="s">
        <v>39</v>
      </c>
      <c r="H74" s="28" t="s">
        <v>56</v>
      </c>
      <c r="I74" s="17">
        <f aca="true" t="shared" si="7" ref="I74:I79">F74/D74+E74</f>
        <v>2370</v>
      </c>
      <c r="J74" s="17">
        <v>2950</v>
      </c>
      <c r="K74" s="17">
        <f aca="true" t="shared" si="8" ref="K74:K82">(D74*J74)-(D74*I74)</f>
        <v>14500</v>
      </c>
    </row>
    <row r="75" spans="1:11" ht="21.75" customHeight="1">
      <c r="A75" s="10" t="s">
        <v>132</v>
      </c>
      <c r="B75" s="61" t="s">
        <v>110</v>
      </c>
      <c r="C75" s="60" t="s">
        <v>118</v>
      </c>
      <c r="D75" s="14" t="s">
        <v>11</v>
      </c>
      <c r="E75" s="8">
        <v>2490</v>
      </c>
      <c r="F75" s="8">
        <v>0</v>
      </c>
      <c r="G75" s="23" t="s">
        <v>39</v>
      </c>
      <c r="H75" s="28" t="s">
        <v>56</v>
      </c>
      <c r="I75" s="17">
        <f t="shared" si="7"/>
        <v>2490</v>
      </c>
      <c r="J75" s="17">
        <v>3100</v>
      </c>
      <c r="K75" s="17">
        <f t="shared" si="8"/>
        <v>15250</v>
      </c>
    </row>
    <row r="76" spans="1:11" ht="23.25" customHeight="1">
      <c r="A76" s="10" t="s">
        <v>120</v>
      </c>
      <c r="B76" s="10"/>
      <c r="C76" s="60" t="s">
        <v>119</v>
      </c>
      <c r="D76" s="14" t="s">
        <v>22</v>
      </c>
      <c r="E76" s="8">
        <v>40</v>
      </c>
      <c r="F76" s="8">
        <v>12000</v>
      </c>
      <c r="G76" s="23" t="s">
        <v>39</v>
      </c>
      <c r="H76" s="23" t="s">
        <v>54</v>
      </c>
      <c r="I76" s="17">
        <f t="shared" si="7"/>
        <v>57.85714285714286</v>
      </c>
      <c r="J76" s="17">
        <v>68</v>
      </c>
      <c r="K76" s="17">
        <f t="shared" si="8"/>
        <v>6816</v>
      </c>
    </row>
    <row r="77" spans="1:11" ht="23.25" customHeight="1">
      <c r="A77" s="10" t="s">
        <v>120</v>
      </c>
      <c r="B77" s="10"/>
      <c r="C77" s="60" t="s">
        <v>121</v>
      </c>
      <c r="D77" s="14">
        <v>700</v>
      </c>
      <c r="E77" s="8">
        <v>35</v>
      </c>
      <c r="F77" s="8">
        <v>7000</v>
      </c>
      <c r="G77" s="9" t="s">
        <v>24</v>
      </c>
      <c r="H77" s="28" t="s">
        <v>24</v>
      </c>
      <c r="I77" s="17">
        <f t="shared" si="7"/>
        <v>45</v>
      </c>
      <c r="J77" s="17">
        <v>59</v>
      </c>
      <c r="K77" s="17">
        <f t="shared" si="8"/>
        <v>9800</v>
      </c>
    </row>
    <row r="78" spans="1:11" ht="24" customHeight="1">
      <c r="A78" s="10" t="s">
        <v>123</v>
      </c>
      <c r="B78" s="10"/>
      <c r="C78" s="60" t="s">
        <v>122</v>
      </c>
      <c r="D78" s="14">
        <v>1000</v>
      </c>
      <c r="E78" s="8">
        <v>26</v>
      </c>
      <c r="F78" s="8">
        <v>7000</v>
      </c>
      <c r="G78" s="9" t="s">
        <v>24</v>
      </c>
      <c r="H78" s="28" t="s">
        <v>24</v>
      </c>
      <c r="I78" s="17">
        <f t="shared" si="7"/>
        <v>33</v>
      </c>
      <c r="J78" s="17">
        <v>45</v>
      </c>
      <c r="K78" s="17">
        <f t="shared" si="8"/>
        <v>12000</v>
      </c>
    </row>
    <row r="79" spans="1:11" ht="21.75" customHeight="1">
      <c r="A79" s="10" t="s">
        <v>124</v>
      </c>
      <c r="B79" s="10"/>
      <c r="C79" s="60" t="s">
        <v>65</v>
      </c>
      <c r="D79" s="14" t="s">
        <v>23</v>
      </c>
      <c r="E79" s="8">
        <v>16.5</v>
      </c>
      <c r="F79" s="8">
        <v>12000</v>
      </c>
      <c r="G79" s="23" t="s">
        <v>39</v>
      </c>
      <c r="H79" s="23" t="s">
        <v>55</v>
      </c>
      <c r="I79" s="17">
        <f t="shared" si="7"/>
        <v>24</v>
      </c>
      <c r="J79" s="17">
        <v>44</v>
      </c>
      <c r="K79" s="17">
        <f t="shared" si="8"/>
        <v>32000</v>
      </c>
    </row>
    <row r="80" spans="1:11" ht="9" customHeight="1" hidden="1">
      <c r="A80" s="10"/>
      <c r="B80" s="10"/>
      <c r="C80" s="10"/>
      <c r="D80" s="14"/>
      <c r="E80" s="8"/>
      <c r="F80" s="8"/>
      <c r="G80" s="9"/>
      <c r="H80" s="9"/>
      <c r="I80" s="17"/>
      <c r="J80" s="17"/>
      <c r="K80" s="17">
        <f t="shared" si="8"/>
        <v>0</v>
      </c>
    </row>
    <row r="81" spans="1:11" ht="29.25" customHeight="1">
      <c r="A81" s="10" t="s">
        <v>126</v>
      </c>
      <c r="B81" s="10"/>
      <c r="C81" s="60" t="s">
        <v>125</v>
      </c>
      <c r="D81" s="14" t="s">
        <v>25</v>
      </c>
      <c r="E81" s="8">
        <v>28</v>
      </c>
      <c r="F81" s="8">
        <v>7000</v>
      </c>
      <c r="G81" s="9" t="s">
        <v>24</v>
      </c>
      <c r="H81" s="9" t="s">
        <v>24</v>
      </c>
      <c r="I81" s="17">
        <f>F81/D81+E81</f>
        <v>33.833333333333336</v>
      </c>
      <c r="J81" s="17">
        <v>41</v>
      </c>
      <c r="K81" s="17">
        <f t="shared" si="8"/>
        <v>8600</v>
      </c>
    </row>
    <row r="82" spans="1:11" ht="1.5" customHeight="1" hidden="1">
      <c r="A82" s="71"/>
      <c r="B82" s="71"/>
      <c r="C82" s="71"/>
      <c r="D82" s="71"/>
      <c r="E82" s="72"/>
      <c r="F82" s="72"/>
      <c r="G82" s="71"/>
      <c r="H82" s="71"/>
      <c r="I82" s="73"/>
      <c r="J82" s="73"/>
      <c r="K82" s="17">
        <f t="shared" si="8"/>
        <v>0</v>
      </c>
    </row>
    <row r="83" spans="1:11" ht="22.5" customHeight="1">
      <c r="A83" s="83" t="s">
        <v>144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22.5" customHeight="1">
      <c r="A84" s="74" t="s">
        <v>157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50.25" customHeight="1">
      <c r="A85" s="79" t="s">
        <v>35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8" ht="23.25">
      <c r="A86" s="24"/>
      <c r="B86" s="24"/>
      <c r="C86" s="24"/>
      <c r="D86" s="24"/>
      <c r="E86" s="24"/>
      <c r="F86" s="24"/>
      <c r="G86" s="24"/>
      <c r="H86" s="24"/>
    </row>
    <row r="87" spans="1:8" ht="13.5" customHeight="1">
      <c r="A87" s="24"/>
      <c r="B87" s="24"/>
      <c r="C87" s="24"/>
      <c r="D87" s="24"/>
      <c r="E87" s="24"/>
      <c r="F87" s="24"/>
      <c r="G87" s="24"/>
      <c r="H87" s="24"/>
    </row>
    <row r="88" spans="1:8" ht="23.25" customHeight="1" hidden="1">
      <c r="A88" s="24"/>
      <c r="B88" s="24"/>
      <c r="C88" s="24"/>
      <c r="D88" s="24"/>
      <c r="E88" s="24"/>
      <c r="F88" s="24"/>
      <c r="G88" s="24"/>
      <c r="H88" s="24"/>
    </row>
    <row r="89" spans="1:8" ht="23.25">
      <c r="A89" s="78"/>
      <c r="B89" s="78"/>
      <c r="C89" s="78"/>
      <c r="D89" s="78"/>
      <c r="E89" s="78"/>
      <c r="F89" s="78"/>
      <c r="G89" s="78"/>
      <c r="H89" s="78"/>
    </row>
    <row r="90" spans="1:8" ht="23.25">
      <c r="A90" s="5"/>
      <c r="B90" s="5"/>
      <c r="C90" s="5"/>
      <c r="D90" s="5"/>
      <c r="E90" s="6"/>
      <c r="F90" s="6"/>
      <c r="G90" s="5"/>
      <c r="H90" s="5"/>
    </row>
    <row r="91" spans="1:8" ht="23.25">
      <c r="A91" s="5"/>
      <c r="B91" s="5"/>
      <c r="C91" s="5"/>
      <c r="D91" s="5"/>
      <c r="E91" s="6"/>
      <c r="F91" s="6"/>
      <c r="G91" s="5"/>
      <c r="H91" s="5"/>
    </row>
    <row r="92" spans="1:8" ht="23.25">
      <c r="A92" s="5"/>
      <c r="B92" s="5"/>
      <c r="C92" s="5"/>
      <c r="D92" s="5"/>
      <c r="E92" s="6"/>
      <c r="F92" s="6"/>
      <c r="G92" s="5"/>
      <c r="H92" s="5"/>
    </row>
  </sheetData>
  <mergeCells count="14">
    <mergeCell ref="A1:K2"/>
    <mergeCell ref="A36:K36"/>
    <mergeCell ref="A7:K7"/>
    <mergeCell ref="A4:A5"/>
    <mergeCell ref="B4:B5"/>
    <mergeCell ref="C4:C5"/>
    <mergeCell ref="D4:D5"/>
    <mergeCell ref="G4:G5"/>
    <mergeCell ref="H4:H5"/>
    <mergeCell ref="J4:J5"/>
    <mergeCell ref="A89:H89"/>
    <mergeCell ref="A85:K85"/>
    <mergeCell ref="A3:K3"/>
    <mergeCell ref="A83:K83"/>
  </mergeCells>
  <printOptions/>
  <pageMargins left="0.3937007874015748" right="0.31496062992125984" top="0.1968503937007874" bottom="0.15748031496062992" header="0.15748031496062992" footer="0.1968503937007874"/>
  <pageSetup fitToHeight="3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Neo</cp:lastModifiedBy>
  <cp:lastPrinted>2007-04-26T12:21:18Z</cp:lastPrinted>
  <dcterms:created xsi:type="dcterms:W3CDTF">1996-10-08T23:32:33Z</dcterms:created>
  <dcterms:modified xsi:type="dcterms:W3CDTF">2007-06-04T08:20:18Z</dcterms:modified>
  <cp:category/>
  <cp:version/>
  <cp:contentType/>
  <cp:contentStatus/>
</cp:coreProperties>
</file>